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i.edu\files\Student_Accounts\Calculating Worksheets\2024-2025\"/>
    </mc:Choice>
  </mc:AlternateContent>
  <bookViews>
    <workbookView xWindow="0" yWindow="0" windowWidth="13500" windowHeight="20100"/>
  </bookViews>
  <sheets>
    <sheet name="Annual" sheetId="1" r:id="rId1"/>
  </sheets>
  <definedNames>
    <definedName name="_xlnm.Print_Area" localSheetId="0">Annual!$A$1:$H$51</definedName>
  </definedNames>
  <calcPr calcId="162913"/>
</workbook>
</file>

<file path=xl/calcChain.xml><?xml version="1.0" encoding="utf-8"?>
<calcChain xmlns="http://schemas.openxmlformats.org/spreadsheetml/2006/main">
  <c r="H14" i="1" l="1"/>
  <c r="H9" i="1" l="1"/>
  <c r="H35" i="1" l="1"/>
  <c r="B49" i="1" l="1"/>
  <c r="E49" i="1" s="1"/>
  <c r="H49" i="1" s="1"/>
  <c r="G18" i="1"/>
  <c r="H36" i="1" l="1"/>
  <c r="H2" i="1" l="1"/>
  <c r="H17" i="1" l="1"/>
  <c r="H32" i="1" s="1"/>
  <c r="H33" i="1" l="1"/>
  <c r="H37" i="1"/>
  <c r="D43" i="1" s="1"/>
  <c r="D44" i="1" s="1"/>
  <c r="H38" i="1"/>
  <c r="G43" i="1" s="1"/>
  <c r="H44" i="1" s="1"/>
  <c r="H39" i="1" l="1"/>
</calcChain>
</file>

<file path=xl/sharedStrings.xml><?xml version="1.0" encoding="utf-8"?>
<sst xmlns="http://schemas.openxmlformats.org/spreadsheetml/2006/main" count="63" uniqueCount="55">
  <si>
    <t xml:space="preserve"> </t>
  </si>
  <si>
    <t>Subsidized</t>
  </si>
  <si>
    <t>each</t>
  </si>
  <si>
    <t>Please enter # of payments:</t>
  </si>
  <si>
    <t>Miscellaneous charges, class fees, grad fee, etc.</t>
  </si>
  <si>
    <t>(includes outside scholarships, "home congregation contribution-see Financial Aid for deadlines", etc.)</t>
  </si>
  <si>
    <t>Instructions: If applicable, fill out all highlighted blue cells</t>
  </si>
  <si>
    <t>Please Enter Annual Cost:</t>
  </si>
  <si>
    <t>IF APPLICABLE, PLEASE LIST NAME &amp; ANNUAL AMOUNT OF ALL GRANTS AND SCHOLARSHIPS BELOW:</t>
  </si>
  <si>
    <r>
      <t xml:space="preserve">A)  COSTS </t>
    </r>
    <r>
      <rPr>
        <b/>
        <i/>
        <sz val="12"/>
        <rFont val="Calibri"/>
        <family val="2"/>
      </rPr>
      <t>(charges you are billed for):</t>
    </r>
  </si>
  <si>
    <r>
      <t xml:space="preserve">B)  FINANCIAL AID </t>
    </r>
    <r>
      <rPr>
        <b/>
        <i/>
        <sz val="12"/>
        <rFont val="Calibri"/>
        <family val="2"/>
      </rPr>
      <t>(aid you accepted on your financial aid award letter):</t>
    </r>
  </si>
  <si>
    <r>
      <t xml:space="preserve">Federal Stafford Loans:     </t>
    </r>
    <r>
      <rPr>
        <b/>
        <sz val="12"/>
        <rFont val="Calibri"/>
        <family val="2"/>
      </rPr>
      <t>Unsubsidized</t>
    </r>
    <r>
      <rPr>
        <sz val="12"/>
        <rFont val="Calibri"/>
        <family val="2"/>
      </rPr>
      <t xml:space="preserve">           </t>
    </r>
    <r>
      <rPr>
        <b/>
        <sz val="12"/>
        <rFont val="Calibri"/>
        <family val="2"/>
      </rPr>
      <t xml:space="preserve"> </t>
    </r>
  </si>
  <si>
    <t xml:space="preserve">Payment Plans- Enrollment Begins May 15th: www.cui.edu/paymentplans </t>
  </si>
  <si>
    <t xml:space="preserve">This worksheet does not automatically enroll you in a monthly payment plan.  </t>
  </si>
  <si>
    <t>THIS IS NOT A BILL</t>
  </si>
  <si>
    <t>Annual Student Service Fee:</t>
  </si>
  <si>
    <t>Other Fall Fees</t>
  </si>
  <si>
    <t>TOTAL AID B):</t>
  </si>
  <si>
    <t>C)  ESTIMATE DIRECT COST DUE C):</t>
  </si>
  <si>
    <t>Name:</t>
  </si>
  <si>
    <t>E</t>
  </si>
  <si>
    <t>Date</t>
  </si>
  <si>
    <t>Total Set Up:</t>
  </si>
  <si>
    <t>Monthly Installments:</t>
  </si>
  <si>
    <t>OUTSIDE ASSISTANCE:</t>
  </si>
  <si>
    <t>Fall fees</t>
  </si>
  <si>
    <t>Spring fees</t>
  </si>
  <si>
    <t>Loan Fee Rate 1.073</t>
  </si>
  <si>
    <t>*Parent Plus Loans are assessed lending fees.  Please deduct the fee before adding the credit to the spreadsheet</t>
  </si>
  <si>
    <t xml:space="preserve">TUITION </t>
  </si>
  <si>
    <t>Per Semester</t>
  </si>
  <si>
    <r>
      <t>Alternative or *Parent Plus Loans (</t>
    </r>
    <r>
      <rPr>
        <b/>
        <sz val="12"/>
        <rFont val="Calibri"/>
        <family val="2"/>
        <scheme val="minor"/>
      </rPr>
      <t>See Lending Fee Information Bleow</t>
    </r>
    <r>
      <rPr>
        <sz val="12"/>
        <rFont val="Calibri"/>
        <family val="2"/>
        <scheme val="minor"/>
      </rPr>
      <t>)</t>
    </r>
  </si>
  <si>
    <t>Spring Fees</t>
  </si>
  <si>
    <t>Spring: 5 months (Jan. - May)</t>
  </si>
  <si>
    <t>Fall: 7 mnths (June - Dec.); 6 mnths (July - Dec.); 5 mnths (Aug. - Dec.)</t>
  </si>
  <si>
    <t>Total Annual Balance Due</t>
  </si>
  <si>
    <t>Year 2</t>
  </si>
  <si>
    <t>Year 3</t>
  </si>
  <si>
    <t>Year 4</t>
  </si>
  <si>
    <t>Anticipated "Total Direct Cost" (4% Annual Increase)</t>
  </si>
  <si>
    <t>*Total Direct Cost A):</t>
  </si>
  <si>
    <t>*Total Direct Cost:</t>
  </si>
  <si>
    <t>These anticipated calculations are rough estimates of total direct costs.  These numbers are in no way binding and are only meant to provide a rough estimate of your total direct per year at CUI.</t>
  </si>
  <si>
    <t>Full-Time tuition 12-18 units:</t>
  </si>
  <si>
    <r>
      <t>These calculations</t>
    </r>
    <r>
      <rPr>
        <b/>
        <i/>
        <u/>
        <sz val="10"/>
        <rFont val="Calibri"/>
        <family val="2"/>
      </rPr>
      <t>could change</t>
    </r>
    <r>
      <rPr>
        <b/>
        <i/>
        <sz val="10"/>
        <rFont val="Calibri"/>
        <family val="2"/>
      </rPr>
      <t xml:space="preserve"> if there are any adjustments to your </t>
    </r>
    <r>
      <rPr>
        <b/>
        <u/>
        <sz val="10"/>
        <rFont val="Calibri"/>
        <family val="2"/>
      </rPr>
      <t>costs</t>
    </r>
    <r>
      <rPr>
        <b/>
        <i/>
        <sz val="10"/>
        <rFont val="Calibri"/>
        <family val="2"/>
      </rPr>
      <t xml:space="preserve"> or your </t>
    </r>
    <r>
      <rPr>
        <b/>
        <i/>
        <u/>
        <sz val="10"/>
        <rFont val="Calibri"/>
        <family val="2"/>
      </rPr>
      <t>financial aid</t>
    </r>
    <r>
      <rPr>
        <b/>
        <i/>
        <sz val="10"/>
        <rFont val="Calibri"/>
        <family val="2"/>
      </rPr>
      <t>.  The following are rough estimates of total costs based on the published tuition and fees of Concordia University, Irvine.  These numbers are in no way binding and are only meant to provide a rough estimate of your total cost per semester at CUI.</t>
    </r>
  </si>
  <si>
    <r>
      <t>D)  PAYMENT PLAN</t>
    </r>
    <r>
      <rPr>
        <b/>
        <i/>
        <sz val="12"/>
        <rFont val="Calibri"/>
        <family val="2"/>
      </rPr>
      <t>: Additional Fees Apply</t>
    </r>
  </si>
  <si>
    <r>
      <t>CONTINUING STUDENTS</t>
    </r>
    <r>
      <rPr>
        <i/>
        <sz val="12"/>
        <rFont val="Calibri"/>
        <family val="2"/>
      </rPr>
      <t xml:space="preserve"> CALCULATING COST WORKSHEET FOR ACADEMIC YEAR 2024-2025</t>
    </r>
  </si>
  <si>
    <t>19 flex</t>
  </si>
  <si>
    <t>Housing</t>
  </si>
  <si>
    <t>Annual Parking Fee:</t>
  </si>
  <si>
    <t>New Student Orientation Fee</t>
  </si>
  <si>
    <t>Meal Cost</t>
  </si>
  <si>
    <t>Please go to cui.edu/bursar for Fall Due Date:</t>
  </si>
  <si>
    <t>Please go to cui.edu/bursar for Spring Due Date:</t>
  </si>
  <si>
    <t>Please go to My Records at cui.edu/mycui to view your Financial Aid Electronic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</si>
</sst>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mm/dd/yy;@"/>
    <numFmt numFmtId="165" formatCode="&quot;$&quot;#,##0.00"/>
  </numFmts>
  <fonts count="35" x14ac:knownFonts="1">
    <font>
      <sz val="10"/>
      <name val="Arial"/>
    </font>
    <font>
      <sz val="10"/>
      <name val="Arial"/>
      <family val="2"/>
    </font>
    <font>
      <sz val="8"/>
      <name val="Arial"/>
      <family val="2"/>
    </font>
    <font>
      <b/>
      <sz val="12"/>
      <name val="Arial"/>
      <family val="2"/>
    </font>
    <font>
      <sz val="12"/>
      <name val="Arial"/>
      <family val="2"/>
    </font>
    <font>
      <b/>
      <sz val="13"/>
      <name val="Arial"/>
      <family val="2"/>
    </font>
    <font>
      <u/>
      <sz val="10"/>
      <color indexed="12"/>
      <name val="Arial"/>
      <family val="2"/>
    </font>
    <font>
      <sz val="10"/>
      <name val="Arial"/>
      <family val="2"/>
    </font>
    <font>
      <b/>
      <sz val="12"/>
      <name val="Calibri"/>
      <family val="2"/>
    </font>
    <font>
      <b/>
      <i/>
      <sz val="12"/>
      <name val="Calibri"/>
      <family val="2"/>
    </font>
    <font>
      <sz val="12"/>
      <name val="Calibri"/>
      <family val="2"/>
    </font>
    <font>
      <sz val="10"/>
      <name val="Arial"/>
      <family val="2"/>
    </font>
    <font>
      <b/>
      <i/>
      <sz val="10"/>
      <name val="Calibri"/>
      <family val="2"/>
    </font>
    <font>
      <b/>
      <i/>
      <u/>
      <sz val="10"/>
      <name val="Calibri"/>
      <family val="2"/>
    </font>
    <font>
      <b/>
      <u/>
      <sz val="10"/>
      <name val="Calibri"/>
      <family val="2"/>
    </font>
    <font>
      <b/>
      <sz val="13"/>
      <name val="Calibri"/>
      <family val="2"/>
      <scheme val="minor"/>
    </font>
    <font>
      <sz val="10"/>
      <name val="Calibri"/>
      <family val="2"/>
      <scheme val="minor"/>
    </font>
    <font>
      <sz val="12"/>
      <name val="Calibri"/>
      <family val="2"/>
      <scheme val="minor"/>
    </font>
    <font>
      <b/>
      <sz val="12"/>
      <name val="Calibri"/>
      <family val="2"/>
      <scheme val="minor"/>
    </font>
    <font>
      <b/>
      <sz val="11"/>
      <name val="Calibri"/>
      <family val="2"/>
      <scheme val="minor"/>
    </font>
    <font>
      <b/>
      <sz val="10"/>
      <name val="Calibri"/>
      <family val="2"/>
      <scheme val="minor"/>
    </font>
    <font>
      <b/>
      <sz val="10.5"/>
      <name val="Calibri"/>
      <family val="2"/>
      <scheme val="minor"/>
    </font>
    <font>
      <b/>
      <i/>
      <sz val="11"/>
      <name val="Calibri"/>
      <family val="2"/>
      <scheme val="minor"/>
    </font>
    <font>
      <b/>
      <i/>
      <sz val="10"/>
      <name val="Calibri"/>
      <family val="2"/>
      <scheme val="minor"/>
    </font>
    <font>
      <i/>
      <sz val="10"/>
      <name val="Calibri"/>
      <family val="2"/>
      <scheme val="minor"/>
    </font>
    <font>
      <b/>
      <sz val="9"/>
      <name val="Calibri"/>
      <family val="2"/>
      <scheme val="minor"/>
    </font>
    <font>
      <sz val="11"/>
      <name val="Calibri"/>
      <family val="2"/>
      <scheme val="minor"/>
    </font>
    <font>
      <sz val="10"/>
      <name val="Arial"/>
      <family val="2"/>
    </font>
    <font>
      <i/>
      <u/>
      <sz val="12"/>
      <name val="Calibri"/>
      <family val="2"/>
      <scheme val="minor"/>
    </font>
    <font>
      <i/>
      <sz val="12"/>
      <name val="Calibri"/>
      <family val="2"/>
    </font>
    <font>
      <i/>
      <sz val="12"/>
      <name val="Calibri"/>
      <family val="2"/>
      <scheme val="minor"/>
    </font>
    <font>
      <b/>
      <sz val="14"/>
      <name val="Calibri"/>
      <family val="2"/>
      <scheme val="minor"/>
    </font>
    <font>
      <b/>
      <sz val="9.5"/>
      <name val="Calibri"/>
      <family val="2"/>
      <scheme val="minor"/>
    </font>
    <font>
      <sz val="11"/>
      <name val="Calibri"/>
      <family val="2"/>
    </font>
    <font>
      <b/>
      <sz val="10"/>
      <name val="Arial"/>
      <family val="2"/>
    </font>
  </fonts>
  <fills count="10">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theme="8" tint="0.39997558519241921"/>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39997558519241921"/>
        <bgColor indexed="64"/>
      </patternFill>
    </fill>
  </fills>
  <borders count="37">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s>
  <cellStyleXfs count="14">
    <xf numFmtId="0" fontId="0" fillId="0" borderId="0"/>
    <xf numFmtId="44" fontId="1" fillId="0" borderId="0" applyFont="0" applyFill="0" applyBorder="0" applyAlignment="0" applyProtection="0"/>
    <xf numFmtId="44" fontId="1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210">
    <xf numFmtId="0" fontId="0" fillId="0" borderId="0" xfId="0"/>
    <xf numFmtId="0" fontId="5" fillId="0" borderId="0" xfId="0" applyFont="1" applyProtection="1"/>
    <xf numFmtId="0" fontId="0" fillId="0" borderId="0" xfId="0" applyProtection="1"/>
    <xf numFmtId="0" fontId="4" fillId="0" borderId="0" xfId="0" applyFont="1" applyFill="1" applyProtection="1"/>
    <xf numFmtId="0" fontId="4" fillId="0" borderId="0" xfId="0" applyFont="1" applyProtection="1"/>
    <xf numFmtId="44" fontId="3" fillId="0" borderId="0" xfId="1" applyFont="1" applyProtection="1"/>
    <xf numFmtId="0" fontId="0" fillId="2" borderId="0" xfId="0" applyFill="1" applyProtection="1"/>
    <xf numFmtId="44" fontId="3" fillId="2" borderId="0" xfId="1" applyFont="1" applyFill="1" applyProtection="1"/>
    <xf numFmtId="0" fontId="15" fillId="0" borderId="0" xfId="0" applyFont="1" applyProtection="1"/>
    <xf numFmtId="0" fontId="16" fillId="0" borderId="0" xfId="0" applyFont="1" applyProtection="1"/>
    <xf numFmtId="0" fontId="17" fillId="0" borderId="0" xfId="0" applyFont="1" applyFill="1" applyProtection="1"/>
    <xf numFmtId="0" fontId="17" fillId="0" borderId="1" xfId="0" applyFont="1" applyBorder="1" applyProtection="1"/>
    <xf numFmtId="0" fontId="17" fillId="0" borderId="0" xfId="0" applyFont="1" applyProtection="1"/>
    <xf numFmtId="0" fontId="18" fillId="0" borderId="3" xfId="0" applyFont="1" applyBorder="1" applyAlignment="1" applyProtection="1">
      <alignment horizontal="right"/>
    </xf>
    <xf numFmtId="44" fontId="18" fillId="0" borderId="6" xfId="1" applyFont="1" applyBorder="1" applyProtection="1"/>
    <xf numFmtId="44" fontId="20" fillId="2" borderId="4" xfId="1" applyFont="1" applyFill="1" applyBorder="1" applyProtection="1"/>
    <xf numFmtId="0" fontId="20" fillId="0" borderId="0" xfId="0" applyFont="1" applyProtection="1"/>
    <xf numFmtId="0" fontId="19" fillId="0" borderId="0" xfId="0" applyFont="1" applyBorder="1" applyAlignment="1" applyProtection="1">
      <alignment horizontal="right"/>
    </xf>
    <xf numFmtId="44" fontId="19" fillId="0" borderId="4" xfId="1" applyFont="1" applyBorder="1" applyProtection="1"/>
    <xf numFmtId="0" fontId="19" fillId="2" borderId="10" xfId="0" applyFont="1" applyFill="1" applyBorder="1" applyAlignment="1" applyProtection="1">
      <alignment horizontal="right"/>
    </xf>
    <xf numFmtId="44" fontId="20" fillId="0" borderId="0" xfId="0" applyNumberFormat="1" applyFont="1" applyProtection="1"/>
    <xf numFmtId="44" fontId="18" fillId="0" borderId="4" xfId="1" applyFont="1" applyFill="1" applyBorder="1" applyProtection="1"/>
    <xf numFmtId="0" fontId="16" fillId="0" borderId="0" xfId="0" applyFont="1" applyBorder="1" applyProtection="1"/>
    <xf numFmtId="44" fontId="18" fillId="0" borderId="4" xfId="1" applyFont="1" applyBorder="1" applyProtection="1"/>
    <xf numFmtId="0" fontId="16" fillId="0" borderId="1" xfId="0" applyFont="1" applyBorder="1" applyAlignment="1" applyProtection="1">
      <alignment horizontal="right"/>
    </xf>
    <xf numFmtId="0" fontId="18" fillId="0" borderId="17" xfId="0" applyFont="1" applyBorder="1" applyAlignment="1" applyProtection="1"/>
    <xf numFmtId="0" fontId="18" fillId="2" borderId="12" xfId="0" applyFont="1" applyFill="1" applyBorder="1" applyAlignment="1" applyProtection="1"/>
    <xf numFmtId="0" fontId="18" fillId="2" borderId="15" xfId="0" applyFont="1" applyFill="1" applyBorder="1" applyAlignment="1" applyProtection="1"/>
    <xf numFmtId="0" fontId="0" fillId="0" borderId="0" xfId="0" applyProtection="1"/>
    <xf numFmtId="0" fontId="20" fillId="0" borderId="0" xfId="0" applyFont="1" applyProtection="1"/>
    <xf numFmtId="0" fontId="15" fillId="0" borderId="1" xfId="0" applyFont="1" applyBorder="1" applyAlignment="1" applyProtection="1"/>
    <xf numFmtId="0" fontId="15" fillId="0" borderId="0" xfId="0" applyFont="1" applyBorder="1" applyAlignment="1" applyProtection="1">
      <alignment horizontal="right"/>
    </xf>
    <xf numFmtId="164" fontId="15" fillId="0" borderId="2" xfId="1" applyNumberFormat="1" applyFont="1" applyBorder="1" applyAlignment="1" applyProtection="1">
      <alignment horizontal="center"/>
    </xf>
    <xf numFmtId="0" fontId="31" fillId="0" borderId="0" xfId="0" applyFont="1" applyProtection="1"/>
    <xf numFmtId="0" fontId="17" fillId="0" borderId="14" xfId="0" applyFont="1" applyBorder="1" applyAlignment="1" applyProtection="1"/>
    <xf numFmtId="6" fontId="17" fillId="0" borderId="14" xfId="0" applyNumberFormat="1" applyFont="1" applyBorder="1" applyAlignment="1" applyProtection="1"/>
    <xf numFmtId="49" fontId="15" fillId="3" borderId="4" xfId="0" applyNumberFormat="1" applyFont="1" applyFill="1" applyBorder="1" applyAlignment="1" applyProtection="1">
      <alignment horizontal="left"/>
      <protection locked="0"/>
    </xf>
    <xf numFmtId="0" fontId="6" fillId="0" borderId="0" xfId="3" applyBorder="1" applyAlignment="1" applyProtection="1"/>
    <xf numFmtId="0" fontId="16" fillId="4" borderId="0" xfId="0" applyFont="1" applyFill="1" applyBorder="1" applyProtection="1"/>
    <xf numFmtId="0" fontId="16" fillId="4" borderId="22" xfId="0" applyFont="1" applyFill="1" applyBorder="1" applyAlignment="1" applyProtection="1">
      <alignment horizontal="right"/>
    </xf>
    <xf numFmtId="0" fontId="16" fillId="4" borderId="23" xfId="0" applyFont="1" applyFill="1" applyBorder="1" applyAlignment="1" applyProtection="1">
      <alignment horizontal="right"/>
    </xf>
    <xf numFmtId="44" fontId="16" fillId="4" borderId="17" xfId="0" applyNumberFormat="1" applyFont="1" applyFill="1" applyBorder="1" applyProtection="1"/>
    <xf numFmtId="0" fontId="23" fillId="0" borderId="0" xfId="0" applyFont="1" applyFill="1" applyBorder="1" applyAlignment="1" applyProtection="1"/>
    <xf numFmtId="44" fontId="18" fillId="4" borderId="4" xfId="1" applyFont="1" applyFill="1" applyBorder="1" applyProtection="1"/>
    <xf numFmtId="6" fontId="24" fillId="4" borderId="4" xfId="0" applyNumberFormat="1" applyFont="1" applyFill="1" applyBorder="1" applyAlignment="1" applyProtection="1">
      <alignment horizontal="center"/>
      <protection locked="0"/>
    </xf>
    <xf numFmtId="6" fontId="24" fillId="4" borderId="20" xfId="0" applyNumberFormat="1" applyFont="1" applyFill="1" applyBorder="1" applyAlignment="1" applyProtection="1">
      <alignment horizontal="center"/>
      <protection locked="0"/>
    </xf>
    <xf numFmtId="0" fontId="22" fillId="5" borderId="12" xfId="0" applyFont="1" applyFill="1" applyBorder="1" applyAlignment="1" applyProtection="1">
      <alignment horizontal="left"/>
      <protection locked="0"/>
    </xf>
    <xf numFmtId="0" fontId="22" fillId="5" borderId="15" xfId="0" applyFont="1" applyFill="1" applyBorder="1" applyAlignment="1" applyProtection="1">
      <alignment horizontal="left"/>
      <protection locked="0"/>
    </xf>
    <xf numFmtId="0" fontId="22" fillId="5" borderId="15" xfId="8" applyFont="1" applyFill="1" applyBorder="1" applyAlignment="1" applyProtection="1">
      <alignment horizontal="left"/>
      <protection locked="0"/>
    </xf>
    <xf numFmtId="0" fontId="22" fillId="5" borderId="18" xfId="0" applyFont="1" applyFill="1" applyBorder="1" applyAlignment="1" applyProtection="1">
      <alignment horizontal="left"/>
      <protection locked="0"/>
    </xf>
    <xf numFmtId="44" fontId="18" fillId="5" borderId="8" xfId="1" applyFont="1" applyFill="1" applyBorder="1" applyProtection="1">
      <protection locked="0"/>
    </xf>
    <xf numFmtId="0" fontId="22" fillId="5" borderId="12" xfId="0" applyFont="1" applyFill="1" applyBorder="1" applyAlignment="1" applyProtection="1">
      <protection locked="0"/>
    </xf>
    <xf numFmtId="0" fontId="22" fillId="5" borderId="15" xfId="0" applyFont="1" applyFill="1" applyBorder="1" applyAlignment="1" applyProtection="1">
      <protection locked="0"/>
    </xf>
    <xf numFmtId="0" fontId="22" fillId="5" borderId="15" xfId="8" applyFont="1" applyFill="1" applyBorder="1" applyAlignment="1" applyProtection="1">
      <protection locked="0"/>
    </xf>
    <xf numFmtId="0" fontId="22" fillId="5" borderId="18" xfId="0" applyFont="1" applyFill="1" applyBorder="1" applyAlignment="1" applyProtection="1">
      <protection locked="0"/>
    </xf>
    <xf numFmtId="44" fontId="18" fillId="5" borderId="9" xfId="1" applyFont="1" applyFill="1" applyBorder="1" applyProtection="1">
      <protection locked="0"/>
    </xf>
    <xf numFmtId="44" fontId="18" fillId="5" borderId="10" xfId="1" applyFont="1" applyFill="1" applyBorder="1" applyProtection="1">
      <protection locked="0"/>
    </xf>
    <xf numFmtId="44" fontId="18" fillId="5" borderId="11" xfId="1" applyFont="1" applyFill="1" applyBorder="1" applyProtection="1">
      <protection locked="0"/>
    </xf>
    <xf numFmtId="44" fontId="18" fillId="6" borderId="11" xfId="1" applyFont="1" applyFill="1" applyBorder="1" applyProtection="1">
      <protection locked="0"/>
    </xf>
    <xf numFmtId="44" fontId="18" fillId="5" borderId="7" xfId="1" applyFont="1" applyFill="1" applyBorder="1" applyProtection="1">
      <protection locked="0"/>
    </xf>
    <xf numFmtId="44" fontId="19" fillId="5" borderId="5" xfId="1" applyFont="1" applyFill="1" applyBorder="1" applyProtection="1">
      <protection locked="0"/>
    </xf>
    <xf numFmtId="44" fontId="19" fillId="5" borderId="3" xfId="1" applyFont="1" applyFill="1" applyBorder="1" applyProtection="1">
      <protection locked="0"/>
    </xf>
    <xf numFmtId="44" fontId="17" fillId="0" borderId="3" xfId="1" applyFont="1" applyBorder="1" applyProtection="1"/>
    <xf numFmtId="44" fontId="17" fillId="4" borderId="4" xfId="1" applyFont="1" applyFill="1" applyBorder="1" applyProtection="1">
      <protection locked="0"/>
    </xf>
    <xf numFmtId="44" fontId="17" fillId="4" borderId="4" xfId="1" applyFont="1" applyFill="1" applyBorder="1" applyProtection="1"/>
    <xf numFmtId="165" fontId="20" fillId="4" borderId="23" xfId="0" applyNumberFormat="1" applyFont="1" applyFill="1" applyBorder="1" applyAlignment="1" applyProtection="1">
      <alignment horizontal="center"/>
    </xf>
    <xf numFmtId="165" fontId="20" fillId="4" borderId="24" xfId="0" applyNumberFormat="1" applyFont="1" applyFill="1" applyBorder="1" applyAlignment="1" applyProtection="1">
      <alignment horizontal="center"/>
    </xf>
    <xf numFmtId="0" fontId="16" fillId="4" borderId="23" xfId="0" applyFont="1" applyFill="1" applyBorder="1" applyProtection="1"/>
    <xf numFmtId="0" fontId="19" fillId="8" borderId="4" xfId="0" applyFont="1" applyFill="1" applyBorder="1" applyAlignment="1" applyProtection="1">
      <alignment horizontal="center"/>
      <protection locked="0"/>
    </xf>
    <xf numFmtId="0" fontId="18" fillId="8" borderId="27" xfId="0" applyFont="1" applyFill="1" applyBorder="1" applyAlignment="1" applyProtection="1"/>
    <xf numFmtId="44" fontId="19" fillId="8" borderId="4" xfId="1" applyFont="1" applyFill="1" applyBorder="1" applyProtection="1"/>
    <xf numFmtId="0" fontId="18" fillId="8" borderId="4" xfId="0" applyFont="1" applyFill="1" applyBorder="1" applyAlignment="1" applyProtection="1">
      <alignment horizontal="left"/>
    </xf>
    <xf numFmtId="44" fontId="19" fillId="8" borderId="3" xfId="1" applyFont="1" applyFill="1" applyBorder="1" applyProtection="1"/>
    <xf numFmtId="0" fontId="18" fillId="8" borderId="28" xfId="0" applyFont="1" applyFill="1" applyBorder="1" applyAlignment="1" applyProtection="1"/>
    <xf numFmtId="44" fontId="18" fillId="9" borderId="10" xfId="1" applyNumberFormat="1" applyFont="1" applyFill="1" applyBorder="1" applyProtection="1"/>
    <xf numFmtId="0" fontId="18" fillId="9" borderId="12" xfId="0" applyFont="1" applyFill="1" applyBorder="1" applyAlignment="1" applyProtection="1"/>
    <xf numFmtId="0" fontId="17" fillId="9" borderId="15" xfId="0" applyFont="1" applyFill="1" applyBorder="1" applyAlignment="1" applyProtection="1">
      <alignment horizontal="right"/>
    </xf>
    <xf numFmtId="0" fontId="17" fillId="9" borderId="10" xfId="0" applyFont="1" applyFill="1" applyBorder="1" applyAlignment="1" applyProtection="1">
      <alignment horizontal="right"/>
    </xf>
    <xf numFmtId="0" fontId="19" fillId="9" borderId="4" xfId="0" applyFont="1" applyFill="1" applyBorder="1" applyAlignment="1" applyProtection="1">
      <alignment horizontal="center"/>
      <protection locked="0"/>
    </xf>
    <xf numFmtId="0" fontId="20" fillId="9" borderId="1" xfId="0" applyFont="1" applyFill="1" applyBorder="1" applyAlignment="1" applyProtection="1">
      <alignment horizontal="right"/>
    </xf>
    <xf numFmtId="44" fontId="19" fillId="9" borderId="6" xfId="1" applyFont="1" applyFill="1" applyBorder="1" applyProtection="1"/>
    <xf numFmtId="0" fontId="18" fillId="9" borderId="4" xfId="0" applyFont="1" applyFill="1" applyBorder="1" applyAlignment="1" applyProtection="1">
      <alignment horizontal="left"/>
    </xf>
    <xf numFmtId="44" fontId="19" fillId="9" borderId="3" xfId="1" applyFont="1" applyFill="1" applyBorder="1" applyProtection="1"/>
    <xf numFmtId="0" fontId="6" fillId="0" borderId="0" xfId="3" applyBorder="1" applyAlignment="1" applyProtection="1"/>
    <xf numFmtId="44" fontId="20" fillId="8" borderId="30" xfId="1" applyFont="1" applyFill="1" applyBorder="1" applyAlignment="1" applyProtection="1">
      <alignment horizontal="left"/>
      <protection locked="0"/>
    </xf>
    <xf numFmtId="44" fontId="20" fillId="8" borderId="33" xfId="1" applyFont="1" applyFill="1" applyBorder="1" applyAlignment="1" applyProtection="1">
      <alignment horizontal="left"/>
      <protection locked="0"/>
    </xf>
    <xf numFmtId="44" fontId="20" fillId="8" borderId="21" xfId="1" applyFont="1" applyFill="1" applyBorder="1" applyAlignment="1" applyProtection="1">
      <alignment horizontal="left"/>
      <protection locked="0"/>
    </xf>
    <xf numFmtId="44" fontId="20" fillId="9" borderId="23" xfId="1" applyFont="1" applyFill="1" applyBorder="1" applyAlignment="1" applyProtection="1">
      <alignment horizontal="left"/>
      <protection locked="0"/>
    </xf>
    <xf numFmtId="44" fontId="20" fillId="9" borderId="24" xfId="1" applyFont="1" applyFill="1" applyBorder="1" applyAlignment="1" applyProtection="1">
      <alignment horizontal="left"/>
      <protection locked="0"/>
    </xf>
    <xf numFmtId="44" fontId="16" fillId="9" borderId="36" xfId="0" applyNumberFormat="1" applyFont="1" applyFill="1" applyBorder="1" applyAlignment="1" applyProtection="1">
      <alignment horizontal="right"/>
    </xf>
    <xf numFmtId="44" fontId="16" fillId="9" borderId="10" xfId="0" applyNumberFormat="1" applyFont="1" applyFill="1" applyBorder="1" applyAlignment="1" applyProtection="1">
      <alignment horizontal="right"/>
    </xf>
    <xf numFmtId="44" fontId="16" fillId="8" borderId="36" xfId="0" applyNumberFormat="1" applyFont="1" applyFill="1" applyBorder="1" applyAlignment="1" applyProtection="1">
      <alignment horizontal="right"/>
    </xf>
    <xf numFmtId="44" fontId="16" fillId="8" borderId="10" xfId="0" applyNumberFormat="1" applyFont="1" applyFill="1" applyBorder="1" applyAlignment="1" applyProtection="1">
      <alignment horizontal="right"/>
    </xf>
    <xf numFmtId="44" fontId="20" fillId="0" borderId="35" xfId="1" applyFont="1" applyFill="1" applyBorder="1" applyAlignment="1" applyProtection="1">
      <alignment horizontal="left"/>
    </xf>
    <xf numFmtId="44" fontId="16" fillId="9" borderId="3" xfId="0" applyNumberFormat="1" applyFont="1" applyFill="1" applyBorder="1" applyAlignment="1" applyProtection="1">
      <alignment horizontal="right"/>
    </xf>
    <xf numFmtId="44" fontId="18" fillId="8" borderId="11" xfId="1" applyNumberFormat="1" applyFont="1" applyFill="1" applyBorder="1" applyProtection="1"/>
    <xf numFmtId="44" fontId="16" fillId="8" borderId="4" xfId="0" applyNumberFormat="1" applyFont="1" applyFill="1" applyBorder="1" applyAlignment="1" applyProtection="1">
      <alignment horizontal="right"/>
    </xf>
    <xf numFmtId="44" fontId="16" fillId="8" borderId="4" xfId="0" applyNumberFormat="1" applyFont="1" applyFill="1" applyBorder="1" applyAlignment="1" applyProtection="1"/>
    <xf numFmtId="44" fontId="16" fillId="9" borderId="4" xfId="0" applyNumberFormat="1" applyFont="1" applyFill="1" applyBorder="1" applyAlignment="1" applyProtection="1"/>
    <xf numFmtId="0" fontId="17" fillId="0" borderId="0" xfId="0" applyFont="1" applyBorder="1" applyAlignment="1" applyProtection="1">
      <alignment horizontal="right"/>
    </xf>
    <xf numFmtId="0" fontId="17" fillId="0" borderId="2" xfId="0" applyFont="1" applyBorder="1" applyAlignment="1" applyProtection="1">
      <alignment horizontal="right"/>
    </xf>
    <xf numFmtId="0" fontId="17" fillId="0" borderId="1" xfId="0" applyFont="1" applyBorder="1" applyAlignment="1" applyProtection="1">
      <alignment horizontal="right"/>
    </xf>
    <xf numFmtId="0" fontId="33" fillId="4" borderId="13" xfId="0" applyFont="1" applyFill="1" applyBorder="1" applyAlignment="1">
      <alignment horizontal="left" wrapText="1"/>
    </xf>
    <xf numFmtId="0" fontId="33" fillId="4" borderId="14" xfId="0" applyFont="1" applyFill="1" applyBorder="1" applyAlignment="1">
      <alignment horizontal="left" wrapText="1"/>
    </xf>
    <xf numFmtId="0" fontId="33" fillId="4" borderId="16" xfId="0" applyFont="1" applyFill="1" applyBorder="1" applyAlignment="1">
      <alignment horizontal="left" wrapText="1"/>
    </xf>
    <xf numFmtId="0" fontId="33" fillId="4" borderId="5" xfId="0" applyFont="1" applyFill="1" applyBorder="1" applyAlignment="1">
      <alignment horizontal="left" wrapText="1"/>
    </xf>
    <xf numFmtId="0" fontId="33" fillId="4" borderId="17" xfId="0" applyFont="1" applyFill="1" applyBorder="1" applyAlignment="1">
      <alignment horizontal="left" wrapText="1"/>
    </xf>
    <xf numFmtId="0" fontId="33" fillId="4" borderId="11" xfId="0" applyFont="1" applyFill="1" applyBorder="1" applyAlignment="1">
      <alignment horizontal="left" wrapText="1"/>
    </xf>
    <xf numFmtId="0" fontId="19" fillId="0" borderId="12" xfId="0" applyFont="1" applyFill="1" applyBorder="1" applyAlignment="1" applyProtection="1">
      <alignment horizontal="right"/>
    </xf>
    <xf numFmtId="0" fontId="19" fillId="0" borderId="15" xfId="0" applyFont="1" applyFill="1" applyBorder="1" applyAlignment="1" applyProtection="1">
      <alignment horizontal="right"/>
    </xf>
    <xf numFmtId="0" fontId="19" fillId="0" borderId="10" xfId="0" applyFont="1" applyFill="1" applyBorder="1" applyAlignment="1" applyProtection="1">
      <alignment horizontal="right"/>
    </xf>
    <xf numFmtId="0" fontId="18" fillId="8" borderId="5" xfId="0" applyFont="1" applyFill="1" applyBorder="1" applyAlignment="1" applyProtection="1">
      <alignment horizontal="right"/>
    </xf>
    <xf numFmtId="0" fontId="18" fillId="8" borderId="17" xfId="0" applyFont="1" applyFill="1" applyBorder="1" applyAlignment="1" applyProtection="1">
      <alignment horizontal="right"/>
    </xf>
    <xf numFmtId="0" fontId="18" fillId="8" borderId="11" xfId="0" applyFont="1" applyFill="1" applyBorder="1" applyAlignment="1" applyProtection="1">
      <alignment horizontal="right"/>
    </xf>
    <xf numFmtId="0" fontId="17" fillId="8" borderId="12" xfId="0" applyFont="1" applyFill="1" applyBorder="1" applyAlignment="1" applyProtection="1">
      <alignment horizontal="right"/>
    </xf>
    <xf numFmtId="0" fontId="17" fillId="8" borderId="15" xfId="0" applyFont="1" applyFill="1" applyBorder="1" applyAlignment="1" applyProtection="1">
      <alignment horizontal="right"/>
    </xf>
    <xf numFmtId="0" fontId="17" fillId="8" borderId="10" xfId="0" applyFont="1" applyFill="1" applyBorder="1" applyAlignment="1" applyProtection="1">
      <alignment horizontal="right"/>
    </xf>
    <xf numFmtId="0" fontId="17" fillId="9" borderId="12" xfId="0" applyFont="1" applyFill="1" applyBorder="1" applyAlignment="1" applyProtection="1">
      <alignment horizontal="right"/>
    </xf>
    <xf numFmtId="0" fontId="17" fillId="9" borderId="10" xfId="0" applyFont="1" applyFill="1" applyBorder="1" applyAlignment="1" applyProtection="1">
      <alignment horizontal="right"/>
    </xf>
    <xf numFmtId="0" fontId="26" fillId="0" borderId="12" xfId="0" applyFont="1" applyFill="1" applyBorder="1" applyAlignment="1" applyProtection="1">
      <alignment horizontal="center"/>
      <protection locked="0"/>
    </xf>
    <xf numFmtId="0" fontId="26" fillId="0" borderId="15" xfId="0" applyFont="1" applyFill="1" applyBorder="1" applyAlignment="1" applyProtection="1">
      <alignment horizontal="center"/>
      <protection locked="0"/>
    </xf>
    <xf numFmtId="0" fontId="26" fillId="0" borderId="10" xfId="0" applyFont="1" applyFill="1" applyBorder="1" applyAlignment="1" applyProtection="1">
      <alignment horizontal="center"/>
      <protection locked="0"/>
    </xf>
    <xf numFmtId="0" fontId="16" fillId="4" borderId="25" xfId="0" applyFont="1" applyFill="1" applyBorder="1" applyAlignment="1" applyProtection="1">
      <alignment horizontal="center"/>
    </xf>
    <xf numFmtId="0" fontId="16" fillId="4" borderId="9" xfId="0" applyFont="1" applyFill="1" applyBorder="1" applyAlignment="1" applyProtection="1">
      <alignment horizontal="center"/>
    </xf>
    <xf numFmtId="0" fontId="16" fillId="4" borderId="26" xfId="0" applyFont="1" applyFill="1" applyBorder="1" applyAlignment="1" applyProtection="1">
      <alignment horizontal="center"/>
    </xf>
    <xf numFmtId="0" fontId="16" fillId="4" borderId="19" xfId="0" applyFont="1" applyFill="1" applyBorder="1" applyAlignment="1" applyProtection="1">
      <alignment horizontal="center"/>
    </xf>
    <xf numFmtId="0" fontId="32" fillId="8" borderId="12" xfId="0" applyFont="1" applyFill="1" applyBorder="1" applyAlignment="1" applyProtection="1">
      <alignment horizontal="left"/>
    </xf>
    <xf numFmtId="0" fontId="32" fillId="8" borderId="15" xfId="0" applyFont="1" applyFill="1" applyBorder="1" applyAlignment="1" applyProtection="1">
      <alignment horizontal="left"/>
    </xf>
    <xf numFmtId="0" fontId="32" fillId="8" borderId="10" xfId="0" applyFont="1" applyFill="1" applyBorder="1" applyAlignment="1" applyProtection="1">
      <alignment horizontal="left"/>
    </xf>
    <xf numFmtId="0" fontId="15" fillId="4" borderId="12" xfId="0" applyFont="1" applyFill="1" applyBorder="1" applyAlignment="1" applyProtection="1">
      <alignment horizontal="center"/>
    </xf>
    <xf numFmtId="0" fontId="15" fillId="4" borderId="15" xfId="0" applyFont="1" applyFill="1" applyBorder="1" applyAlignment="1" applyProtection="1">
      <alignment horizontal="center"/>
    </xf>
    <xf numFmtId="0" fontId="15" fillId="4" borderId="10" xfId="0" applyFont="1" applyFill="1" applyBorder="1" applyAlignment="1" applyProtection="1">
      <alignment horizontal="center"/>
    </xf>
    <xf numFmtId="44" fontId="16" fillId="8" borderId="12" xfId="0" applyNumberFormat="1" applyFont="1" applyFill="1" applyBorder="1" applyAlignment="1" applyProtection="1">
      <alignment horizontal="right"/>
    </xf>
    <xf numFmtId="44" fontId="16" fillId="8" borderId="15" xfId="0" applyNumberFormat="1" applyFont="1" applyFill="1" applyBorder="1" applyAlignment="1" applyProtection="1">
      <alignment horizontal="right"/>
    </xf>
    <xf numFmtId="44" fontId="16" fillId="8" borderId="18" xfId="0" applyNumberFormat="1" applyFont="1" applyFill="1" applyBorder="1" applyAlignment="1" applyProtection="1">
      <alignment horizontal="right"/>
    </xf>
    <xf numFmtId="44" fontId="16" fillId="9" borderId="12" xfId="0" applyNumberFormat="1" applyFont="1" applyFill="1" applyBorder="1" applyAlignment="1" applyProtection="1">
      <alignment horizontal="right"/>
    </xf>
    <xf numFmtId="44" fontId="16" fillId="9" borderId="15" xfId="0" applyNumberFormat="1" applyFont="1" applyFill="1" applyBorder="1" applyAlignment="1" applyProtection="1">
      <alignment horizontal="right"/>
    </xf>
    <xf numFmtId="44" fontId="16" fillId="9" borderId="18" xfId="0" applyNumberFormat="1" applyFont="1" applyFill="1" applyBorder="1" applyAlignment="1" applyProtection="1">
      <alignment horizontal="right"/>
    </xf>
    <xf numFmtId="0" fontId="21" fillId="7" borderId="31" xfId="8" applyFont="1" applyFill="1" applyBorder="1" applyAlignment="1" applyProtection="1">
      <alignment horizontal="right"/>
    </xf>
    <xf numFmtId="0" fontId="21" fillId="7" borderId="32" xfId="8" applyFont="1" applyFill="1" applyBorder="1" applyAlignment="1" applyProtection="1">
      <alignment horizontal="right"/>
    </xf>
    <xf numFmtId="0" fontId="16" fillId="0" borderId="1" xfId="0" applyFont="1" applyBorder="1" applyAlignment="1" applyProtection="1">
      <alignment horizontal="center"/>
    </xf>
    <xf numFmtId="0" fontId="16" fillId="0" borderId="0" xfId="0" applyFont="1" applyBorder="1" applyAlignment="1" applyProtection="1">
      <alignment horizontal="center"/>
    </xf>
    <xf numFmtId="0" fontId="15" fillId="3" borderId="12" xfId="0" applyFont="1" applyFill="1" applyBorder="1" applyAlignment="1" applyProtection="1">
      <alignment horizontal="center"/>
    </xf>
    <xf numFmtId="0" fontId="15" fillId="3" borderId="15" xfId="0" applyFont="1" applyFill="1" applyBorder="1" applyAlignment="1" applyProtection="1">
      <alignment horizontal="center"/>
    </xf>
    <xf numFmtId="0" fontId="15" fillId="3" borderId="10" xfId="0" applyFont="1" applyFill="1" applyBorder="1" applyAlignment="1" applyProtection="1">
      <alignment horizontal="center"/>
    </xf>
    <xf numFmtId="0" fontId="18" fillId="2" borderId="12" xfId="0" applyFont="1" applyFill="1" applyBorder="1" applyAlignment="1" applyProtection="1">
      <alignment horizontal="center"/>
    </xf>
    <xf numFmtId="0" fontId="18" fillId="2" borderId="17" xfId="0" applyFont="1" applyFill="1" applyBorder="1" applyAlignment="1" applyProtection="1">
      <alignment horizontal="center"/>
    </xf>
    <xf numFmtId="0" fontId="18" fillId="2" borderId="15" xfId="0" applyFont="1" applyFill="1" applyBorder="1" applyAlignment="1" applyProtection="1">
      <alignment horizontal="center"/>
    </xf>
    <xf numFmtId="0" fontId="18" fillId="2" borderId="10" xfId="0" applyFont="1" applyFill="1" applyBorder="1" applyAlignment="1" applyProtection="1">
      <alignment horizontal="center"/>
    </xf>
    <xf numFmtId="0" fontId="15" fillId="3" borderId="12" xfId="0" applyFont="1" applyFill="1" applyBorder="1" applyAlignment="1" applyProtection="1">
      <alignment horizontal="left"/>
      <protection locked="0"/>
    </xf>
    <xf numFmtId="0" fontId="15" fillId="3" borderId="15" xfId="0" applyFont="1" applyFill="1" applyBorder="1" applyAlignment="1" applyProtection="1">
      <alignment horizontal="left"/>
      <protection locked="0"/>
    </xf>
    <xf numFmtId="0" fontId="15" fillId="3" borderId="10" xfId="0" applyFont="1" applyFill="1" applyBorder="1" applyAlignment="1" applyProtection="1">
      <alignment horizontal="left"/>
      <protection locked="0"/>
    </xf>
    <xf numFmtId="0" fontId="18" fillId="2" borderId="12" xfId="0" applyFont="1" applyFill="1" applyBorder="1" applyAlignment="1" applyProtection="1">
      <alignment horizontal="left"/>
    </xf>
    <xf numFmtId="0" fontId="18" fillId="2" borderId="15" xfId="0" applyFont="1" applyFill="1" applyBorder="1" applyAlignment="1" applyProtection="1">
      <alignment horizontal="left"/>
    </xf>
    <xf numFmtId="0" fontId="18" fillId="2" borderId="10" xfId="0" applyFont="1" applyFill="1" applyBorder="1" applyAlignment="1" applyProtection="1">
      <alignment horizontal="left"/>
    </xf>
    <xf numFmtId="0" fontId="17" fillId="0" borderId="14" xfId="0" applyFont="1" applyBorder="1" applyAlignment="1" applyProtection="1">
      <alignment horizontal="right"/>
    </xf>
    <xf numFmtId="0" fontId="17" fillId="0" borderId="16" xfId="0" applyFont="1" applyBorder="1" applyAlignment="1" applyProtection="1">
      <alignment horizontal="right"/>
    </xf>
    <xf numFmtId="0" fontId="28" fillId="2" borderId="12" xfId="0" applyFont="1" applyFill="1" applyBorder="1" applyAlignment="1" applyProtection="1">
      <alignment horizontal="center"/>
    </xf>
    <xf numFmtId="0" fontId="30" fillId="2" borderId="15" xfId="0" applyFont="1" applyFill="1" applyBorder="1" applyAlignment="1" applyProtection="1">
      <alignment horizontal="center"/>
    </xf>
    <xf numFmtId="0" fontId="30" fillId="2" borderId="10" xfId="0" applyFont="1" applyFill="1" applyBorder="1" applyAlignment="1" applyProtection="1">
      <alignment horizontal="center"/>
    </xf>
    <xf numFmtId="0" fontId="23" fillId="0" borderId="13" xfId="0" applyFont="1" applyFill="1" applyBorder="1" applyAlignment="1" applyProtection="1">
      <alignment horizontal="left" wrapText="1"/>
    </xf>
    <xf numFmtId="0" fontId="23" fillId="0" borderId="14" xfId="0" applyFont="1" applyFill="1" applyBorder="1" applyAlignment="1" applyProtection="1">
      <alignment horizontal="left" wrapText="1"/>
    </xf>
    <xf numFmtId="0" fontId="23" fillId="0" borderId="16" xfId="0" applyFont="1" applyFill="1" applyBorder="1" applyAlignment="1" applyProtection="1">
      <alignment horizontal="left" wrapText="1"/>
    </xf>
    <xf numFmtId="0" fontId="23" fillId="0" borderId="1" xfId="0" applyFont="1" applyFill="1" applyBorder="1" applyAlignment="1" applyProtection="1">
      <alignment horizontal="left" wrapText="1"/>
    </xf>
    <xf numFmtId="0" fontId="23" fillId="0" borderId="0" xfId="0" applyFont="1" applyFill="1" applyBorder="1" applyAlignment="1" applyProtection="1">
      <alignment horizontal="left" wrapText="1"/>
    </xf>
    <xf numFmtId="0" fontId="23" fillId="0" borderId="2" xfId="0" applyFont="1" applyFill="1" applyBorder="1" applyAlignment="1" applyProtection="1">
      <alignment horizontal="left" wrapText="1"/>
    </xf>
    <xf numFmtId="0" fontId="23" fillId="0" borderId="5" xfId="0" applyFont="1" applyFill="1" applyBorder="1" applyAlignment="1" applyProtection="1">
      <alignment horizontal="left" wrapText="1"/>
    </xf>
    <xf numFmtId="0" fontId="23" fillId="0" borderId="17" xfId="0" applyFont="1" applyFill="1" applyBorder="1" applyAlignment="1" applyProtection="1">
      <alignment horizontal="left" wrapText="1"/>
    </xf>
    <xf numFmtId="0" fontId="23" fillId="0" borderId="11" xfId="0" applyFont="1" applyFill="1" applyBorder="1" applyAlignment="1" applyProtection="1">
      <alignment horizontal="left" wrapText="1"/>
    </xf>
    <xf numFmtId="0" fontId="25" fillId="0" borderId="34" xfId="0" applyFont="1" applyBorder="1" applyAlignment="1" applyProtection="1">
      <alignment horizontal="right"/>
    </xf>
    <xf numFmtId="0" fontId="25" fillId="0" borderId="30" xfId="0" applyFont="1" applyBorder="1" applyAlignment="1" applyProtection="1">
      <alignment horizontal="right"/>
    </xf>
    <xf numFmtId="0" fontId="18" fillId="2" borderId="12" xfId="0" applyFont="1" applyFill="1" applyBorder="1" applyAlignment="1" applyProtection="1">
      <alignment horizontal="right"/>
    </xf>
    <xf numFmtId="0" fontId="18" fillId="2" borderId="15" xfId="0" applyFont="1" applyFill="1" applyBorder="1" applyAlignment="1" applyProtection="1">
      <alignment horizontal="right"/>
    </xf>
    <xf numFmtId="0" fontId="18" fillId="2" borderId="10" xfId="0" applyFont="1" applyFill="1" applyBorder="1" applyAlignment="1" applyProtection="1">
      <alignment horizontal="right"/>
    </xf>
    <xf numFmtId="0" fontId="18" fillId="0" borderId="14" xfId="0" applyFont="1" applyBorder="1" applyAlignment="1" applyProtection="1">
      <alignment horizontal="left"/>
    </xf>
    <xf numFmtId="0" fontId="22" fillId="5" borderId="12" xfId="0" applyFont="1" applyFill="1" applyBorder="1" applyAlignment="1" applyProtection="1">
      <alignment horizontal="center"/>
    </xf>
    <xf numFmtId="0" fontId="22" fillId="5" borderId="15" xfId="0" applyFont="1" applyFill="1" applyBorder="1" applyAlignment="1" applyProtection="1">
      <alignment horizontal="center"/>
    </xf>
    <xf numFmtId="0" fontId="22" fillId="5" borderId="10" xfId="0" applyFont="1" applyFill="1" applyBorder="1" applyAlignment="1" applyProtection="1">
      <alignment horizontal="center"/>
    </xf>
    <xf numFmtId="0" fontId="19" fillId="0" borderId="29" xfId="0" applyFont="1" applyFill="1" applyBorder="1" applyAlignment="1" applyProtection="1">
      <alignment horizontal="right" wrapText="1"/>
    </xf>
    <xf numFmtId="0" fontId="19" fillId="0" borderId="0" xfId="0" applyFont="1" applyFill="1" applyBorder="1" applyAlignment="1" applyProtection="1">
      <alignment horizontal="right" wrapText="1"/>
    </xf>
    <xf numFmtId="0" fontId="19" fillId="0" borderId="2" xfId="0" applyFont="1" applyFill="1" applyBorder="1" applyAlignment="1" applyProtection="1">
      <alignment horizontal="right" wrapText="1"/>
    </xf>
    <xf numFmtId="0" fontId="18" fillId="0" borderId="12" xfId="0" applyFont="1" applyFill="1" applyBorder="1" applyAlignment="1" applyProtection="1">
      <alignment horizontal="center"/>
    </xf>
    <xf numFmtId="0" fontId="18" fillId="0" borderId="15" xfId="0" applyFont="1" applyFill="1" applyBorder="1" applyAlignment="1" applyProtection="1">
      <alignment horizontal="center"/>
    </xf>
    <xf numFmtId="0" fontId="18" fillId="0" borderId="10" xfId="0" applyFont="1" applyFill="1" applyBorder="1" applyAlignment="1" applyProtection="1">
      <alignment horizontal="center"/>
    </xf>
    <xf numFmtId="0" fontId="18" fillId="0" borderId="17" xfId="0" applyFont="1" applyBorder="1" applyAlignment="1" applyProtection="1">
      <alignment horizontal="right"/>
    </xf>
    <xf numFmtId="0" fontId="18" fillId="0" borderId="11" xfId="0" applyFont="1" applyBorder="1" applyAlignment="1" applyProtection="1">
      <alignment horizontal="right"/>
    </xf>
    <xf numFmtId="0" fontId="20" fillId="0" borderId="12" xfId="0" applyFont="1" applyBorder="1" applyAlignment="1" applyProtection="1">
      <alignment horizontal="center"/>
    </xf>
    <xf numFmtId="0" fontId="21" fillId="0" borderId="15" xfId="0" applyFont="1" applyBorder="1" applyAlignment="1" applyProtection="1">
      <alignment horizontal="center"/>
    </xf>
    <xf numFmtId="0" fontId="21" fillId="0" borderId="10" xfId="0" applyFont="1" applyBorder="1" applyAlignment="1" applyProtection="1">
      <alignment horizontal="center"/>
    </xf>
    <xf numFmtId="0" fontId="17" fillId="6" borderId="12" xfId="0" applyFont="1" applyFill="1" applyBorder="1" applyAlignment="1" applyProtection="1">
      <alignment horizontal="right"/>
    </xf>
    <xf numFmtId="0" fontId="17" fillId="6" borderId="15" xfId="0" applyFont="1" applyFill="1" applyBorder="1" applyAlignment="1" applyProtection="1">
      <alignment horizontal="right"/>
    </xf>
    <xf numFmtId="0" fontId="17" fillId="6" borderId="10" xfId="0" applyFont="1" applyFill="1" applyBorder="1" applyAlignment="1" applyProtection="1">
      <alignment horizontal="right"/>
    </xf>
    <xf numFmtId="0" fontId="22" fillId="5" borderId="15" xfId="0" applyFont="1" applyFill="1" applyBorder="1" applyAlignment="1" applyProtection="1">
      <alignment horizontal="right"/>
      <protection locked="0"/>
    </xf>
    <xf numFmtId="0" fontId="22" fillId="5" borderId="10" xfId="0" applyFont="1" applyFill="1" applyBorder="1" applyAlignment="1" applyProtection="1">
      <alignment horizontal="right"/>
      <protection locked="0"/>
    </xf>
    <xf numFmtId="0" fontId="16" fillId="0" borderId="13" xfId="0" applyFont="1" applyBorder="1" applyAlignment="1" applyProtection="1">
      <alignment horizontal="center"/>
    </xf>
    <xf numFmtId="0" fontId="16" fillId="0" borderId="16" xfId="0" applyFont="1" applyBorder="1" applyAlignment="1" applyProtection="1">
      <alignment horizontal="center"/>
    </xf>
    <xf numFmtId="0" fontId="17" fillId="0" borderId="5" xfId="0" applyFont="1" applyBorder="1" applyAlignment="1" applyProtection="1">
      <alignment horizontal="left"/>
    </xf>
    <xf numFmtId="0" fontId="17" fillId="0" borderId="17" xfId="0" applyFont="1" applyBorder="1" applyAlignment="1" applyProtection="1">
      <alignment horizontal="left"/>
    </xf>
    <xf numFmtId="0" fontId="17" fillId="0" borderId="11" xfId="0" applyFont="1" applyBorder="1" applyAlignment="1" applyProtection="1">
      <alignment horizontal="left"/>
    </xf>
    <xf numFmtId="0" fontId="21" fillId="7" borderId="34" xfId="8" applyFont="1" applyFill="1" applyBorder="1" applyAlignment="1" applyProtection="1">
      <alignment horizontal="right"/>
    </xf>
    <xf numFmtId="0" fontId="21" fillId="7" borderId="30" xfId="8" applyFont="1" applyFill="1" applyBorder="1" applyAlignment="1" applyProtection="1">
      <alignment horizontal="right"/>
    </xf>
    <xf numFmtId="0" fontId="18" fillId="0" borderId="5" xfId="0" applyFont="1" applyFill="1" applyBorder="1" applyAlignment="1" applyProtection="1">
      <alignment horizontal="right"/>
    </xf>
    <xf numFmtId="0" fontId="18" fillId="0" borderId="17" xfId="0" applyFont="1" applyFill="1" applyBorder="1" applyAlignment="1" applyProtection="1">
      <alignment horizontal="right"/>
    </xf>
    <xf numFmtId="0" fontId="18" fillId="0" borderId="15" xfId="0" applyFont="1" applyFill="1" applyBorder="1" applyAlignment="1" applyProtection="1">
      <alignment horizontal="right"/>
    </xf>
    <xf numFmtId="0" fontId="18" fillId="0" borderId="10" xfId="0" applyFont="1" applyFill="1" applyBorder="1" applyAlignment="1" applyProtection="1">
      <alignment horizontal="right"/>
    </xf>
    <xf numFmtId="0" fontId="25" fillId="0" borderId="22" xfId="0" applyFont="1" applyBorder="1" applyAlignment="1" applyProtection="1">
      <alignment horizontal="right"/>
    </xf>
    <xf numFmtId="0" fontId="25" fillId="0" borderId="23" xfId="0" applyFont="1" applyBorder="1" applyAlignment="1" applyProtection="1">
      <alignment horizontal="right"/>
    </xf>
    <xf numFmtId="0" fontId="34" fillId="0" borderId="12" xfId="0" applyFont="1" applyBorder="1" applyAlignment="1">
      <alignment horizontal="center"/>
    </xf>
    <xf numFmtId="0" fontId="34" fillId="0" borderId="15" xfId="0" applyFont="1" applyBorder="1" applyAlignment="1">
      <alignment horizontal="center"/>
    </xf>
    <xf numFmtId="0" fontId="34" fillId="0" borderId="10" xfId="0" applyFont="1" applyBorder="1" applyAlignment="1">
      <alignment horizontal="center"/>
    </xf>
  </cellXfs>
  <cellStyles count="14">
    <cellStyle name="Currency" xfId="1" builtinId="4"/>
    <cellStyle name="Currency 2" xfId="2"/>
    <cellStyle name="Currency 2 2" xfId="6"/>
    <cellStyle name="Currency 2 2 2" xfId="10"/>
    <cellStyle name="Currency 2 3" xfId="7"/>
    <cellStyle name="Currency 3" xfId="5"/>
    <cellStyle name="Currency 3 2" xfId="9"/>
    <cellStyle name="Currency 4" xfId="11"/>
    <cellStyle name="Currency 4 2" xfId="13"/>
    <cellStyle name="Currency 4 3" xfId="12"/>
    <cellStyle name="Hyperlink" xfId="3" builtinId="8"/>
    <cellStyle name="Normal" xfId="0" builtinId="0"/>
    <cellStyle name="Normal 2" xfId="4"/>
    <cellStyle name="Normal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view="pageBreakPreview" topLeftCell="A16" zoomScale="130" zoomScaleNormal="130" zoomScaleSheetLayoutView="130" workbookViewId="0">
      <selection activeCell="C9" sqref="C9"/>
    </sheetView>
  </sheetViews>
  <sheetFormatPr defaultRowHeight="15" customHeight="1" x14ac:dyDescent="0.25"/>
  <cols>
    <col min="1" max="1" width="8" style="2" customWidth="1"/>
    <col min="2" max="2" width="9.85546875" style="2" bestFit="1" customWidth="1"/>
    <col min="3" max="3" width="9.42578125" style="2" bestFit="1" customWidth="1"/>
    <col min="4" max="4" width="13.28515625" style="2" customWidth="1"/>
    <col min="5" max="5" width="16.42578125" style="2" bestFit="1" customWidth="1"/>
    <col min="6" max="6" width="24" style="2" customWidth="1"/>
    <col min="7" max="7" width="33.7109375" style="2" customWidth="1"/>
    <col min="8" max="8" width="15.7109375" style="5" customWidth="1"/>
    <col min="9" max="9" width="5.140625" style="2" customWidth="1"/>
    <col min="10" max="10" width="3.42578125" style="2" customWidth="1"/>
    <col min="11" max="16384" width="9.140625" style="2"/>
  </cols>
  <sheetData>
    <row r="1" spans="1:9" s="1" customFormat="1" ht="18" thickBot="1" x14ac:dyDescent="0.35">
      <c r="A1" s="142" t="s">
        <v>6</v>
      </c>
      <c r="B1" s="143"/>
      <c r="C1" s="143"/>
      <c r="D1" s="143"/>
      <c r="E1" s="143"/>
      <c r="F1" s="143"/>
      <c r="G1" s="143"/>
      <c r="H1" s="144"/>
      <c r="I1" s="8"/>
    </row>
    <row r="2" spans="1:9" s="1" customFormat="1" ht="19.5" thickBot="1" x14ac:dyDescent="0.35">
      <c r="A2" s="30" t="s">
        <v>19</v>
      </c>
      <c r="B2" s="149"/>
      <c r="C2" s="150"/>
      <c r="D2" s="151"/>
      <c r="E2" s="31" t="s">
        <v>20</v>
      </c>
      <c r="F2" s="36"/>
      <c r="G2" s="31" t="s">
        <v>21</v>
      </c>
      <c r="H2" s="32">
        <f ca="1">TODAY()</f>
        <v>45342</v>
      </c>
      <c r="I2" s="33"/>
    </row>
    <row r="3" spans="1:9" ht="16.5" thickBot="1" x14ac:dyDescent="0.3">
      <c r="A3" s="145" t="s">
        <v>14</v>
      </c>
      <c r="B3" s="146"/>
      <c r="C3" s="146"/>
      <c r="D3" s="146"/>
      <c r="E3" s="147"/>
      <c r="F3" s="146"/>
      <c r="G3" s="147"/>
      <c r="H3" s="148"/>
      <c r="I3" s="9"/>
    </row>
    <row r="4" spans="1:9" ht="16.5" thickBot="1" x14ac:dyDescent="0.3">
      <c r="A4" s="157" t="s">
        <v>46</v>
      </c>
      <c r="B4" s="158"/>
      <c r="C4" s="158"/>
      <c r="D4" s="158"/>
      <c r="E4" s="158"/>
      <c r="F4" s="158"/>
      <c r="G4" s="158"/>
      <c r="H4" s="159"/>
      <c r="I4" s="9"/>
    </row>
    <row r="5" spans="1:9" ht="12.75" customHeight="1" x14ac:dyDescent="0.2">
      <c r="A5" s="160" t="s">
        <v>44</v>
      </c>
      <c r="B5" s="161"/>
      <c r="C5" s="161"/>
      <c r="D5" s="161"/>
      <c r="E5" s="161"/>
      <c r="F5" s="161"/>
      <c r="G5" s="161"/>
      <c r="H5" s="162"/>
      <c r="I5" s="9"/>
    </row>
    <row r="6" spans="1:9" ht="12.75" customHeight="1" x14ac:dyDescent="0.2">
      <c r="A6" s="163"/>
      <c r="B6" s="164"/>
      <c r="C6" s="164"/>
      <c r="D6" s="164"/>
      <c r="E6" s="164"/>
      <c r="F6" s="164"/>
      <c r="G6" s="164"/>
      <c r="H6" s="165"/>
      <c r="I6" s="9"/>
    </row>
    <row r="7" spans="1:9" ht="12.75" customHeight="1" thickBot="1" x14ac:dyDescent="0.25">
      <c r="A7" s="166"/>
      <c r="B7" s="167"/>
      <c r="C7" s="167"/>
      <c r="D7" s="167"/>
      <c r="E7" s="167"/>
      <c r="F7" s="167"/>
      <c r="G7" s="167"/>
      <c r="H7" s="168"/>
      <c r="I7" s="9"/>
    </row>
    <row r="8" spans="1:9" s="3" customFormat="1" ht="16.5" thickBot="1" x14ac:dyDescent="0.3">
      <c r="A8" s="152" t="s">
        <v>9</v>
      </c>
      <c r="B8" s="153"/>
      <c r="C8" s="153"/>
      <c r="D8" s="153"/>
      <c r="E8" s="153"/>
      <c r="F8" s="153"/>
      <c r="G8" s="153"/>
      <c r="H8" s="154"/>
      <c r="I8" s="10"/>
    </row>
    <row r="9" spans="1:9" s="4" customFormat="1" ht="16.5" thickBot="1" x14ac:dyDescent="0.3">
      <c r="A9" s="11"/>
      <c r="B9" s="34" t="s">
        <v>29</v>
      </c>
      <c r="C9" s="35">
        <v>21250</v>
      </c>
      <c r="D9" s="34" t="s">
        <v>30</v>
      </c>
      <c r="E9" s="155" t="s">
        <v>43</v>
      </c>
      <c r="F9" s="155"/>
      <c r="G9" s="156"/>
      <c r="H9" s="62">
        <f>C9*2</f>
        <v>42500</v>
      </c>
      <c r="I9" s="12"/>
    </row>
    <row r="10" spans="1:9" s="4" customFormat="1" ht="16.5" thickBot="1" x14ac:dyDescent="0.3">
      <c r="A10" s="101" t="s">
        <v>48</v>
      </c>
      <c r="B10" s="99"/>
      <c r="C10" s="99"/>
      <c r="D10" s="100"/>
      <c r="E10" s="44" t="s">
        <v>48</v>
      </c>
      <c r="F10" s="99" t="s">
        <v>7</v>
      </c>
      <c r="G10" s="100"/>
      <c r="H10" s="63">
        <v>7990</v>
      </c>
      <c r="I10" s="12"/>
    </row>
    <row r="11" spans="1:9" s="4" customFormat="1" ht="16.5" thickBot="1" x14ac:dyDescent="0.3">
      <c r="A11" s="101" t="s">
        <v>51</v>
      </c>
      <c r="B11" s="99"/>
      <c r="C11" s="99"/>
      <c r="D11" s="100"/>
      <c r="E11" s="45" t="s">
        <v>47</v>
      </c>
      <c r="F11" s="99" t="s">
        <v>7</v>
      </c>
      <c r="G11" s="100"/>
      <c r="H11" s="63">
        <v>5890</v>
      </c>
      <c r="I11" s="12"/>
    </row>
    <row r="12" spans="1:9" s="4" customFormat="1" ht="16.5" thickBot="1" x14ac:dyDescent="0.3">
      <c r="A12" s="11"/>
      <c r="B12" s="37"/>
      <c r="C12" s="37"/>
      <c r="D12" s="37"/>
      <c r="E12" s="99" t="s">
        <v>15</v>
      </c>
      <c r="F12" s="99"/>
      <c r="G12" s="100"/>
      <c r="H12" s="64">
        <v>980</v>
      </c>
      <c r="I12" s="12"/>
    </row>
    <row r="13" spans="1:9" s="4" customFormat="1" ht="16.5" thickBot="1" x14ac:dyDescent="0.3">
      <c r="A13" s="11"/>
      <c r="B13" s="83"/>
      <c r="C13" s="83"/>
      <c r="D13" s="83"/>
      <c r="E13" s="99" t="s">
        <v>49</v>
      </c>
      <c r="F13" s="99"/>
      <c r="G13" s="100"/>
      <c r="H13" s="64">
        <v>300</v>
      </c>
      <c r="I13" s="12"/>
    </row>
    <row r="14" spans="1:9" s="4" customFormat="1" ht="16.5" thickBot="1" x14ac:dyDescent="0.3">
      <c r="A14" s="11"/>
      <c r="B14" s="25"/>
      <c r="C14" s="25"/>
      <c r="D14" s="184" t="s">
        <v>40</v>
      </c>
      <c r="E14" s="184"/>
      <c r="F14" s="184"/>
      <c r="G14" s="185"/>
      <c r="H14" s="43">
        <f>H9+H10+H11+H12+H13</f>
        <v>57660</v>
      </c>
      <c r="I14" s="12"/>
    </row>
    <row r="15" spans="1:9" s="4" customFormat="1" ht="16.5" thickBot="1" x14ac:dyDescent="0.3">
      <c r="A15" s="152" t="s">
        <v>10</v>
      </c>
      <c r="B15" s="153"/>
      <c r="C15" s="153"/>
      <c r="D15" s="153"/>
      <c r="E15" s="153"/>
      <c r="F15" s="153"/>
      <c r="G15" s="153"/>
      <c r="H15" s="154"/>
      <c r="I15" s="12"/>
    </row>
    <row r="16" spans="1:9" s="4" customFormat="1" ht="16.5" thickBot="1" x14ac:dyDescent="0.3">
      <c r="A16" s="207" t="s">
        <v>54</v>
      </c>
      <c r="B16" s="208"/>
      <c r="C16" s="208"/>
      <c r="D16" s="208"/>
      <c r="E16" s="208"/>
      <c r="F16" s="208"/>
      <c r="G16" s="208"/>
      <c r="H16" s="209"/>
      <c r="I16" s="12"/>
    </row>
    <row r="17" spans="1:9" s="4" customFormat="1" ht="16.5" thickBot="1" x14ac:dyDescent="0.3">
      <c r="A17" s="196" t="s">
        <v>11</v>
      </c>
      <c r="B17" s="197"/>
      <c r="C17" s="197"/>
      <c r="D17" s="198"/>
      <c r="E17" s="60">
        <v>0</v>
      </c>
      <c r="F17" s="13" t="s">
        <v>1</v>
      </c>
      <c r="G17" s="61">
        <v>0</v>
      </c>
      <c r="H17" s="14">
        <f>E17+G17-G18</f>
        <v>0</v>
      </c>
      <c r="I17" s="12"/>
    </row>
    <row r="18" spans="1:9" ht="15" customHeight="1" thickBot="1" x14ac:dyDescent="0.3">
      <c r="A18" s="194"/>
      <c r="B18" s="195"/>
      <c r="C18" s="171" t="s">
        <v>27</v>
      </c>
      <c r="D18" s="172"/>
      <c r="E18" s="172"/>
      <c r="F18" s="173"/>
      <c r="G18" s="15">
        <f>0.01073*(E17+G17)</f>
        <v>0</v>
      </c>
      <c r="H18" s="23"/>
      <c r="I18" s="9"/>
    </row>
    <row r="19" spans="1:9" ht="16.5" thickBot="1" x14ac:dyDescent="0.3">
      <c r="A19" s="46"/>
      <c r="B19" s="47"/>
      <c r="C19" s="47"/>
      <c r="D19" s="47"/>
      <c r="E19" s="47"/>
      <c r="F19" s="192" t="s">
        <v>24</v>
      </c>
      <c r="G19" s="193"/>
      <c r="H19" s="59">
        <v>0</v>
      </c>
      <c r="I19" s="16"/>
    </row>
    <row r="20" spans="1:9" ht="15.75" thickBot="1" x14ac:dyDescent="0.3">
      <c r="A20" s="175" t="s">
        <v>5</v>
      </c>
      <c r="B20" s="176"/>
      <c r="C20" s="176"/>
      <c r="D20" s="176"/>
      <c r="E20" s="176"/>
      <c r="F20" s="176"/>
      <c r="G20" s="176"/>
      <c r="H20" s="177"/>
      <c r="I20" s="16"/>
    </row>
    <row r="21" spans="1:9" ht="16.5" customHeight="1" thickBot="1" x14ac:dyDescent="0.3">
      <c r="A21" s="186" t="s">
        <v>8</v>
      </c>
      <c r="B21" s="187"/>
      <c r="C21" s="187"/>
      <c r="D21" s="187"/>
      <c r="E21" s="187"/>
      <c r="F21" s="187"/>
      <c r="G21" s="187"/>
      <c r="H21" s="188"/>
      <c r="I21" s="16"/>
    </row>
    <row r="22" spans="1:9" ht="16.5" customHeight="1" thickBot="1" x14ac:dyDescent="0.3">
      <c r="A22" s="46"/>
      <c r="B22" s="47"/>
      <c r="C22" s="47"/>
      <c r="D22" s="47"/>
      <c r="E22" s="47"/>
      <c r="F22" s="48"/>
      <c r="G22" s="49"/>
      <c r="H22" s="50">
        <v>0</v>
      </c>
      <c r="I22" s="16"/>
    </row>
    <row r="23" spans="1:9" ht="15" customHeight="1" thickBot="1" x14ac:dyDescent="0.3">
      <c r="A23" s="51"/>
      <c r="B23" s="52"/>
      <c r="C23" s="52"/>
      <c r="D23" s="52"/>
      <c r="E23" s="52"/>
      <c r="F23" s="48"/>
      <c r="G23" s="54"/>
      <c r="H23" s="55">
        <v>0</v>
      </c>
      <c r="I23" s="16" t="s">
        <v>0</v>
      </c>
    </row>
    <row r="24" spans="1:9" ht="15" customHeight="1" thickBot="1" x14ac:dyDescent="0.3">
      <c r="A24" s="51"/>
      <c r="B24" s="52"/>
      <c r="C24" s="52"/>
      <c r="D24" s="52"/>
      <c r="E24" s="52"/>
      <c r="F24" s="48"/>
      <c r="G24" s="54"/>
      <c r="H24" s="55">
        <v>0</v>
      </c>
      <c r="I24" s="16"/>
    </row>
    <row r="25" spans="1:9" ht="15" customHeight="1" thickBot="1" x14ac:dyDescent="0.3">
      <c r="A25" s="51"/>
      <c r="B25" s="52"/>
      <c r="C25" s="52"/>
      <c r="D25" s="52"/>
      <c r="E25" s="52"/>
      <c r="F25" s="53"/>
      <c r="G25" s="54"/>
      <c r="H25" s="55">
        <v>0</v>
      </c>
      <c r="I25" s="16"/>
    </row>
    <row r="26" spans="1:9" ht="15" customHeight="1" thickBot="1" x14ac:dyDescent="0.3">
      <c r="A26" s="51"/>
      <c r="B26" s="52"/>
      <c r="C26" s="52"/>
      <c r="D26" s="52"/>
      <c r="E26" s="52"/>
      <c r="F26" s="53"/>
      <c r="G26" s="54"/>
      <c r="H26" s="55">
        <v>0</v>
      </c>
      <c r="I26" s="16"/>
    </row>
    <row r="27" spans="1:9" ht="15" customHeight="1" thickBot="1" x14ac:dyDescent="0.3">
      <c r="A27" s="51"/>
      <c r="B27" s="52"/>
      <c r="C27" s="52"/>
      <c r="D27" s="52"/>
      <c r="E27" s="52"/>
      <c r="F27" s="53"/>
      <c r="G27" s="54"/>
      <c r="H27" s="56">
        <v>0</v>
      </c>
      <c r="I27" s="16"/>
    </row>
    <row r="28" spans="1:9" ht="15.75" customHeight="1" thickBot="1" x14ac:dyDescent="0.3">
      <c r="A28" s="51"/>
      <c r="B28" s="52"/>
      <c r="C28" s="52"/>
      <c r="D28" s="52"/>
      <c r="E28" s="52"/>
      <c r="F28" s="52"/>
      <c r="G28" s="54"/>
      <c r="H28" s="57">
        <v>0</v>
      </c>
      <c r="I28" s="16"/>
    </row>
    <row r="29" spans="1:9" s="28" customFormat="1" ht="15" customHeight="1" thickBot="1" x14ac:dyDescent="0.3">
      <c r="A29" s="51"/>
      <c r="B29" s="52"/>
      <c r="C29" s="52"/>
      <c r="D29" s="52"/>
      <c r="E29" s="52"/>
      <c r="F29" s="52"/>
      <c r="G29" s="54"/>
      <c r="H29" s="57">
        <v>0</v>
      </c>
      <c r="I29" s="29"/>
    </row>
    <row r="30" spans="1:9" s="28" customFormat="1" ht="15" customHeight="1" thickBot="1" x14ac:dyDescent="0.3">
      <c r="A30" s="189" t="s">
        <v>31</v>
      </c>
      <c r="B30" s="190"/>
      <c r="C30" s="190"/>
      <c r="D30" s="190"/>
      <c r="E30" s="190"/>
      <c r="F30" s="190"/>
      <c r="G30" s="191"/>
      <c r="H30" s="58">
        <v>0</v>
      </c>
      <c r="I30" s="29"/>
    </row>
    <row r="31" spans="1:9" ht="15" customHeight="1" thickBot="1" x14ac:dyDescent="0.3">
      <c r="A31" s="108" t="s">
        <v>28</v>
      </c>
      <c r="B31" s="109"/>
      <c r="C31" s="109"/>
      <c r="D31" s="109"/>
      <c r="E31" s="109"/>
      <c r="F31" s="109"/>
      <c r="G31" s="109"/>
      <c r="H31" s="110"/>
      <c r="I31" s="9"/>
    </row>
    <row r="32" spans="1:9" ht="16.5" thickBot="1" x14ac:dyDescent="0.3">
      <c r="A32" s="24"/>
      <c r="B32" s="174"/>
      <c r="C32" s="174"/>
      <c r="D32" s="174"/>
      <c r="E32" s="174"/>
      <c r="F32" s="174"/>
      <c r="G32" s="17" t="s">
        <v>17</v>
      </c>
      <c r="H32" s="18">
        <f>SUM(H17:H30)</f>
        <v>0</v>
      </c>
      <c r="I32" s="16"/>
    </row>
    <row r="33" spans="1:9" ht="16.5" thickBot="1" x14ac:dyDescent="0.3">
      <c r="A33" s="26" t="s">
        <v>18</v>
      </c>
      <c r="B33" s="27"/>
      <c r="C33" s="27"/>
      <c r="D33" s="27"/>
      <c r="E33" s="27"/>
      <c r="F33" s="27"/>
      <c r="G33" s="19"/>
      <c r="H33" s="21">
        <f>H14-H32</f>
        <v>57660</v>
      </c>
      <c r="I33" s="16"/>
    </row>
    <row r="34" spans="1:9" ht="15.75" customHeight="1" thickBot="1" x14ac:dyDescent="0.3">
      <c r="A34" s="140" t="s">
        <v>4</v>
      </c>
      <c r="B34" s="141"/>
      <c r="C34" s="141"/>
      <c r="D34" s="141"/>
      <c r="E34" s="178"/>
      <c r="F34" s="179"/>
      <c r="G34" s="180"/>
      <c r="H34" s="93"/>
      <c r="I34" s="16"/>
    </row>
    <row r="35" spans="1:9" ht="16.5" customHeight="1" thickBot="1" x14ac:dyDescent="0.3">
      <c r="A35" s="138"/>
      <c r="B35" s="139"/>
      <c r="C35" s="139"/>
      <c r="D35" s="85">
        <v>0</v>
      </c>
      <c r="E35" s="91"/>
      <c r="F35" s="92"/>
      <c r="G35" s="96" t="s">
        <v>25</v>
      </c>
      <c r="H35" s="97">
        <f>SUM(D35+D36+C37+D37)</f>
        <v>250</v>
      </c>
      <c r="I35" s="20"/>
    </row>
    <row r="36" spans="1:9" ht="16.5" customHeight="1" thickBot="1" x14ac:dyDescent="0.3">
      <c r="A36" s="199" t="s">
        <v>50</v>
      </c>
      <c r="B36" s="200"/>
      <c r="C36" s="200"/>
      <c r="D36" s="86">
        <v>250</v>
      </c>
      <c r="E36" s="89"/>
      <c r="F36" s="90"/>
      <c r="G36" s="94" t="s">
        <v>26</v>
      </c>
      <c r="H36" s="98">
        <f>C38+D38</f>
        <v>0</v>
      </c>
      <c r="I36" s="20"/>
    </row>
    <row r="37" spans="1:9" ht="16.5" customHeight="1" thickBot="1" x14ac:dyDescent="0.3">
      <c r="A37" s="169" t="s">
        <v>16</v>
      </c>
      <c r="B37" s="170"/>
      <c r="C37" s="84">
        <v>0</v>
      </c>
      <c r="D37" s="86">
        <v>0</v>
      </c>
      <c r="E37" s="132" t="s">
        <v>52</v>
      </c>
      <c r="F37" s="133"/>
      <c r="G37" s="134"/>
      <c r="H37" s="95">
        <f>(H9+H10+H11+H12+H13)/2-(H32/2)+H35</f>
        <v>29080</v>
      </c>
      <c r="I37" s="9"/>
    </row>
    <row r="38" spans="1:9" ht="16.5" customHeight="1" thickBot="1" x14ac:dyDescent="0.3">
      <c r="A38" s="205" t="s">
        <v>32</v>
      </c>
      <c r="B38" s="206"/>
      <c r="C38" s="87">
        <v>0</v>
      </c>
      <c r="D38" s="88">
        <v>0</v>
      </c>
      <c r="E38" s="135" t="s">
        <v>53</v>
      </c>
      <c r="F38" s="136"/>
      <c r="G38" s="137"/>
      <c r="H38" s="74">
        <f>(H9+H10+H11+H12+H13)/2-(H32/2)+H36</f>
        <v>28830</v>
      </c>
      <c r="I38" s="9"/>
    </row>
    <row r="39" spans="1:9" ht="16.5" thickBot="1" x14ac:dyDescent="0.3">
      <c r="A39" s="201" t="s">
        <v>35</v>
      </c>
      <c r="B39" s="202"/>
      <c r="C39" s="202"/>
      <c r="D39" s="202"/>
      <c r="E39" s="203"/>
      <c r="F39" s="203"/>
      <c r="G39" s="204"/>
      <c r="H39" s="21">
        <f>H37+H38</f>
        <v>57910</v>
      </c>
      <c r="I39" s="9"/>
    </row>
    <row r="40" spans="1:9" ht="16.5" thickBot="1" x14ac:dyDescent="0.3">
      <c r="A40" s="152" t="s">
        <v>45</v>
      </c>
      <c r="B40" s="153"/>
      <c r="C40" s="153"/>
      <c r="D40" s="153"/>
      <c r="E40" s="153"/>
      <c r="F40" s="153"/>
      <c r="G40" s="153"/>
      <c r="H40" s="154"/>
      <c r="I40" s="22"/>
    </row>
    <row r="41" spans="1:9" s="28" customFormat="1" ht="16.5" thickBot="1" x14ac:dyDescent="0.3">
      <c r="A41" s="126" t="s">
        <v>34</v>
      </c>
      <c r="B41" s="127"/>
      <c r="C41" s="127"/>
      <c r="D41" s="127"/>
      <c r="E41" s="128"/>
      <c r="F41" s="75" t="s">
        <v>33</v>
      </c>
      <c r="G41" s="76"/>
      <c r="H41" s="77"/>
      <c r="I41" s="22"/>
    </row>
    <row r="42" spans="1:9" ht="16.5" customHeight="1" thickBot="1" x14ac:dyDescent="0.3">
      <c r="A42" s="114" t="s">
        <v>3</v>
      </c>
      <c r="B42" s="115"/>
      <c r="C42" s="116"/>
      <c r="D42" s="68">
        <v>7</v>
      </c>
      <c r="E42" s="69"/>
      <c r="F42" s="117" t="s">
        <v>3</v>
      </c>
      <c r="G42" s="118"/>
      <c r="H42" s="78">
        <v>5</v>
      </c>
      <c r="I42" s="9"/>
    </row>
    <row r="43" spans="1:9" ht="16.5" customHeight="1" thickBot="1" x14ac:dyDescent="0.3">
      <c r="A43" s="111" t="s">
        <v>23</v>
      </c>
      <c r="B43" s="112"/>
      <c r="C43" s="113"/>
      <c r="D43" s="70">
        <f>H37/D42</f>
        <v>4154.2857142857147</v>
      </c>
      <c r="E43" s="71" t="s">
        <v>2</v>
      </c>
      <c r="F43" s="79" t="s">
        <v>23</v>
      </c>
      <c r="G43" s="80">
        <f>H38/H42</f>
        <v>5766</v>
      </c>
      <c r="H43" s="81" t="s">
        <v>2</v>
      </c>
      <c r="I43" s="9"/>
    </row>
    <row r="44" spans="1:9" ht="16.5" customHeight="1" thickBot="1" x14ac:dyDescent="0.3">
      <c r="A44" s="114" t="s">
        <v>22</v>
      </c>
      <c r="B44" s="115"/>
      <c r="C44" s="116"/>
      <c r="D44" s="72">
        <f>D42*D43</f>
        <v>29080.000000000004</v>
      </c>
      <c r="E44" s="73"/>
      <c r="F44" s="117" t="s">
        <v>22</v>
      </c>
      <c r="G44" s="118"/>
      <c r="H44" s="82">
        <f>H42*G43</f>
        <v>28830</v>
      </c>
      <c r="I44" s="9"/>
    </row>
    <row r="45" spans="1:9" ht="15" customHeight="1" thickBot="1" x14ac:dyDescent="0.3">
      <c r="A45" s="119" t="s">
        <v>12</v>
      </c>
      <c r="B45" s="120"/>
      <c r="C45" s="120"/>
      <c r="D45" s="120"/>
      <c r="E45" s="120"/>
      <c r="F45" s="120"/>
      <c r="G45" s="120"/>
      <c r="H45" s="121"/>
      <c r="I45" s="9"/>
    </row>
    <row r="46" spans="1:9" ht="16.5" customHeight="1" thickBot="1" x14ac:dyDescent="0.3">
      <c r="A46" s="181" t="s">
        <v>13</v>
      </c>
      <c r="B46" s="182"/>
      <c r="C46" s="182"/>
      <c r="D46" s="182"/>
      <c r="E46" s="182"/>
      <c r="F46" s="182"/>
      <c r="G46" s="182"/>
      <c r="H46" s="183"/>
      <c r="I46" s="9"/>
    </row>
    <row r="47" spans="1:9" ht="15" customHeight="1" thickBot="1" x14ac:dyDescent="0.35">
      <c r="A47" s="129" t="s">
        <v>39</v>
      </c>
      <c r="B47" s="130"/>
      <c r="C47" s="130"/>
      <c r="D47" s="130"/>
      <c r="E47" s="130"/>
      <c r="F47" s="130"/>
      <c r="G47" s="130"/>
      <c r="H47" s="131"/>
    </row>
    <row r="48" spans="1:9" ht="15" customHeight="1" x14ac:dyDescent="0.2">
      <c r="A48" s="125" t="s">
        <v>36</v>
      </c>
      <c r="B48" s="124"/>
      <c r="C48" s="38"/>
      <c r="D48" s="122" t="s">
        <v>37</v>
      </c>
      <c r="E48" s="124"/>
      <c r="F48" s="38"/>
      <c r="G48" s="122" t="s">
        <v>38</v>
      </c>
      <c r="H48" s="123"/>
    </row>
    <row r="49" spans="1:8" ht="15" customHeight="1" thickBot="1" x14ac:dyDescent="0.25">
      <c r="A49" s="39" t="s">
        <v>41</v>
      </c>
      <c r="B49" s="65">
        <f>(H14*0.04)+(H14)</f>
        <v>59966.400000000001</v>
      </c>
      <c r="C49" s="67"/>
      <c r="D49" s="40" t="s">
        <v>41</v>
      </c>
      <c r="E49" s="65">
        <f>(B49*0.04)+B49</f>
        <v>62365.056000000004</v>
      </c>
      <c r="F49" s="41"/>
      <c r="G49" s="40" t="s">
        <v>41</v>
      </c>
      <c r="H49" s="66">
        <f>(E49*0.04)+E49</f>
        <v>64859.658240000004</v>
      </c>
    </row>
    <row r="50" spans="1:8" s="6" customFormat="1" ht="15" customHeight="1" x14ac:dyDescent="0.2">
      <c r="A50" s="102" t="s">
        <v>42</v>
      </c>
      <c r="B50" s="103"/>
      <c r="C50" s="103"/>
      <c r="D50" s="103"/>
      <c r="E50" s="103"/>
      <c r="F50" s="103"/>
      <c r="G50" s="103"/>
      <c r="H50" s="104"/>
    </row>
    <row r="51" spans="1:8" s="6" customFormat="1" ht="15" customHeight="1" thickBot="1" x14ac:dyDescent="0.25">
      <c r="A51" s="105"/>
      <c r="B51" s="106"/>
      <c r="C51" s="106"/>
      <c r="D51" s="106"/>
      <c r="E51" s="106"/>
      <c r="F51" s="106"/>
      <c r="G51" s="106"/>
      <c r="H51" s="107"/>
    </row>
    <row r="52" spans="1:8" s="6" customFormat="1" ht="15" customHeight="1" x14ac:dyDescent="0.2">
      <c r="A52" s="42"/>
      <c r="B52" s="42"/>
      <c r="C52" s="42"/>
      <c r="D52" s="42"/>
      <c r="E52" s="42"/>
      <c r="F52" s="42"/>
      <c r="G52" s="42"/>
      <c r="H52" s="42"/>
    </row>
    <row r="53" spans="1:8" s="6" customFormat="1" ht="15" customHeight="1" x14ac:dyDescent="0.25">
      <c r="H53" s="7"/>
    </row>
  </sheetData>
  <mergeCells count="48">
    <mergeCell ref="E34:G34"/>
    <mergeCell ref="A46:H46"/>
    <mergeCell ref="E12:G12"/>
    <mergeCell ref="A40:H40"/>
    <mergeCell ref="D14:G14"/>
    <mergeCell ref="A21:H21"/>
    <mergeCell ref="A30:G30"/>
    <mergeCell ref="F19:G19"/>
    <mergeCell ref="A15:H15"/>
    <mergeCell ref="A18:B18"/>
    <mergeCell ref="A42:C42"/>
    <mergeCell ref="A17:D17"/>
    <mergeCell ref="A36:C36"/>
    <mergeCell ref="A39:G39"/>
    <mergeCell ref="A38:B38"/>
    <mergeCell ref="A16:H16"/>
    <mergeCell ref="E38:G38"/>
    <mergeCell ref="A35:C35"/>
    <mergeCell ref="A34:D34"/>
    <mergeCell ref="A1:H1"/>
    <mergeCell ref="F11:G11"/>
    <mergeCell ref="F10:G10"/>
    <mergeCell ref="A3:H3"/>
    <mergeCell ref="B2:D2"/>
    <mergeCell ref="A8:H8"/>
    <mergeCell ref="E9:G9"/>
    <mergeCell ref="A4:H4"/>
    <mergeCell ref="A5:H7"/>
    <mergeCell ref="A37:B37"/>
    <mergeCell ref="C18:F18"/>
    <mergeCell ref="B32:F32"/>
    <mergeCell ref="A20:H20"/>
    <mergeCell ref="E13:G13"/>
    <mergeCell ref="A10:D10"/>
    <mergeCell ref="A11:D11"/>
    <mergeCell ref="A50:H51"/>
    <mergeCell ref="A31:H31"/>
    <mergeCell ref="A43:C43"/>
    <mergeCell ref="A44:C44"/>
    <mergeCell ref="F44:G44"/>
    <mergeCell ref="F42:G42"/>
    <mergeCell ref="A45:H45"/>
    <mergeCell ref="G48:H48"/>
    <mergeCell ref="D48:E48"/>
    <mergeCell ref="A48:B48"/>
    <mergeCell ref="A41:E41"/>
    <mergeCell ref="A47:H47"/>
    <mergeCell ref="E37:G37"/>
  </mergeCells>
  <phoneticPr fontId="2" type="noConversion"/>
  <printOptions horizontalCentered="1" verticalCentered="1"/>
  <pageMargins left="0" right="0" top="0" bottom="0" header="0.52" footer="0.5"/>
  <pageSetup scale="81" orientation="portrait" r:id="rId1"/>
  <headerFooter alignWithMargins="0"/>
  <rowBreaks count="1" manualBreakCount="1">
    <brk id="5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Annual</vt:lpstr>
      <vt:lpstr>Annual!Print_Area</vt:lpstr>
    </vt:vector>
  </TitlesOfParts>
  <Company>Concordia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Lopez, Edgar</cp:lastModifiedBy>
  <cp:lastPrinted>2023-06-17T20:46:05Z</cp:lastPrinted>
  <dcterms:created xsi:type="dcterms:W3CDTF">2004-05-19T18:15:44Z</dcterms:created>
  <dcterms:modified xsi:type="dcterms:W3CDTF">2024-02-20T18:45:35Z</dcterms:modified>
</cp:coreProperties>
</file>